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ocuments\Moji dokumenti\Škola\Izvještaj o utrošenim sredstvima 2024\"/>
    </mc:Choice>
  </mc:AlternateContent>
  <bookViews>
    <workbookView xWindow="0" yWindow="0" windowWidth="240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6" i="1"/>
  <c r="C7" i="1"/>
  <c r="C17" i="1"/>
  <c r="C24" i="1"/>
  <c r="C25" i="1"/>
  <c r="C38" i="1"/>
  <c r="C42" i="1"/>
  <c r="C43" i="1"/>
  <c r="C44" i="1"/>
</calcChain>
</file>

<file path=xl/comments1.xml><?xml version="1.0" encoding="utf-8"?>
<comments xmlns="http://schemas.openxmlformats.org/spreadsheetml/2006/main">
  <authors>
    <author>Windows korisnik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Windows 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<sst xmlns="http://schemas.openxmlformats.org/spreadsheetml/2006/main" count="190" uniqueCount="109">
  <si>
    <t>Naziv primatelja sredstava</t>
  </si>
  <si>
    <t>OIB i sjedište primatelja</t>
  </si>
  <si>
    <t>Vrsta rashoda-šifra računskog plana</t>
  </si>
  <si>
    <t>GDPR</t>
  </si>
  <si>
    <t>Isplatitelj</t>
  </si>
  <si>
    <t>SŠ "JURE KAŠTELAN" OMIŠ ;                  TRG KRALJA TOMISLAVA 2, OMIŠ</t>
  </si>
  <si>
    <t>HEP-OPSKRBA D.O.O.</t>
  </si>
  <si>
    <t>63073332379 - ZAGREB</t>
  </si>
  <si>
    <t>HRVATSKI TELEKOM D.D.</t>
  </si>
  <si>
    <t>81793146560 - ZAGREB</t>
  </si>
  <si>
    <t>87311810356 - ZAGREB</t>
  </si>
  <si>
    <t>FINANCIJSKA AGENCIJA</t>
  </si>
  <si>
    <t>85821130368 - ZAGREB</t>
  </si>
  <si>
    <t xml:space="preserve">32131-SEMINARI, SAVJETOVANJA I SIMPOZIJI      </t>
  </si>
  <si>
    <t>-</t>
  </si>
  <si>
    <t>Ministarstvo znanosti i obrazovanja, Donje Svetice 38, 10000 Zagreb</t>
  </si>
  <si>
    <r>
      <rPr>
        <i/>
        <sz val="11"/>
        <color theme="1"/>
        <rFont val="Calibri"/>
        <family val="2"/>
        <charset val="238"/>
        <scheme val="minor"/>
      </rPr>
      <t>GDPR</t>
    </r>
    <r>
      <rPr>
        <sz val="11"/>
        <color theme="1"/>
        <rFont val="Calibri"/>
        <family val="2"/>
        <charset val="238"/>
        <scheme val="minor"/>
      </rPr>
      <t xml:space="preserve"> ( prema zbrojnom nalogu UN40482871847202401260001701)</t>
    </r>
  </si>
  <si>
    <t xml:space="preserve">32141-NAKNADA ZA KORIŠTERNJE AUTOMOBILA U SLUŽBENE SVRHE   </t>
  </si>
  <si>
    <t>32313- POŠTARINA</t>
  </si>
  <si>
    <t xml:space="preserve">METRO CASH &amp; CARRY D.O.O. </t>
  </si>
  <si>
    <t>32219- OSTALI MATERIJAL ZA POTREBE REDOVNOG POSLOVANJA</t>
  </si>
  <si>
    <t>38016445738- ZAGREB</t>
  </si>
  <si>
    <t>METRO CASH &amp; CARRY D.O.O</t>
  </si>
  <si>
    <t>32999-OSTALI NESPOMENUTI RASHODI POSLOVANJA</t>
  </si>
  <si>
    <t>02535697732-ZAGREB</t>
  </si>
  <si>
    <t>GDPR-FIZIČKE OSOBE</t>
  </si>
  <si>
    <t xml:space="preserve">P.B.Z </t>
  </si>
  <si>
    <t>31111-PLAĆE POMOĆNIKA U NASTAVI ZA 1/24</t>
  </si>
  <si>
    <t>86129175033-KUČIĆE</t>
  </si>
  <si>
    <t>32319-OSTALE USLUGE ZA KOMUNIKACIJU I PRIJEVOZ</t>
  </si>
  <si>
    <t xml:space="preserve">32391-GRAFIČKE I TISKARSKE USLUGE, USLUGE KOPIRANJA I SL.                                                                                                                                            </t>
  </si>
  <si>
    <t>KONTROL-BIRO D.O.O.</t>
  </si>
  <si>
    <t>80916616067-ZAGREB</t>
  </si>
  <si>
    <t>SVEŽANJ D.O.O.</t>
  </si>
  <si>
    <t>84456801514-ŠUMET</t>
  </si>
  <si>
    <t>ADMINISTRATOR D.O.O.</t>
  </si>
  <si>
    <t>34658637472-ŠUMET</t>
  </si>
  <si>
    <t>IN REBUS D.O.O</t>
  </si>
  <si>
    <t>91591564577-ZAGREB</t>
  </si>
  <si>
    <t>A4, OBRT ZA TRGOVINU</t>
  </si>
  <si>
    <t>23164877659-KAŠTEL SUĆURAC</t>
  </si>
  <si>
    <t xml:space="preserve">32216-MATERIJAL ZA HIGIJENSKE POTREBE I NJEGU </t>
  </si>
  <si>
    <t>JELENA GREBENAR - MON-TEH, VL.JELENA</t>
  </si>
  <si>
    <t>71910203503-MARUŠIĆI</t>
  </si>
  <si>
    <t xml:space="preserve">32321-USLUGE TEKUĆEG I INVEST. ODRŽAVANJA GRAĐEVINSKIH OBJEKATA                                                                                                                                               </t>
  </si>
  <si>
    <t>32251-SITAN INVENTAR</t>
  </si>
  <si>
    <t>Ukupan iznos isplate                                 po primatelju ( € )</t>
  </si>
  <si>
    <t>H.P. D.D.</t>
  </si>
  <si>
    <t>INFORMACIJE O TROŠENJU SREDSTAVA ZA ožujak 2024.</t>
  </si>
  <si>
    <t>34312-NAKNADA ZA USLUGE PLATNOG PROMETA ZA 2/24</t>
  </si>
  <si>
    <t xml:space="preserve">32121-NAKNADE ZA PRIJEVOZ NA POSAO I S POSLA(putni troškovi za 2/24)                                                                                                                                                                 </t>
  </si>
  <si>
    <t>31111-BRUTO PLAĆA ZAPOSLENIK ZA 2/24</t>
  </si>
  <si>
    <t>3211-SLUŽBENA PUTOVANJA</t>
  </si>
  <si>
    <t xml:space="preserve">32141-NAKNADA ZA KORIŠTERNJE AUTOMOBILA U SLUŽBENE SVRHE   ( Vanjska praksa za 2/24)                                                                                                                                                   </t>
  </si>
  <si>
    <t>32352-NAJAMNINE ZA GRAĐEVINSKE OBJEKTE  2/24</t>
  </si>
  <si>
    <t>GDPR ( R1 STUDENAC)</t>
  </si>
  <si>
    <t>GRDP</t>
  </si>
  <si>
    <t>32113-NAKNADE ZA SMEJŠTAJ NA SLUZBENOM PUTOVANJU</t>
  </si>
  <si>
    <t>CHRISTIE GLOBAL TRADE DI HUIWEI SHAN</t>
  </si>
  <si>
    <t>NAPULJ</t>
  </si>
  <si>
    <t>32231- ELEKTRIČNE ENERGIJA ZA 2/24</t>
  </si>
  <si>
    <t>VODOVOD D.O.O.-</t>
  </si>
  <si>
    <t>77317840351-OMIŠ</t>
  </si>
  <si>
    <t>32341-OPSKRBA VODOM ZA 2/24</t>
  </si>
  <si>
    <t>STUDENAC D.O.O.</t>
  </si>
  <si>
    <t>2023029348-OMIŠ</t>
  </si>
  <si>
    <t>32381-RAČUNALNE USLUGE ZA 2/24</t>
  </si>
  <si>
    <t>LUCIDA STELLA D.O.O.</t>
  </si>
  <si>
    <t>41759255321-SPLIT</t>
  </si>
  <si>
    <t>GROM D.O.O.</t>
  </si>
  <si>
    <t>88913642493- OMIŠ</t>
  </si>
  <si>
    <t xml:space="preserve">32244-OSTALI MATERIJAL I DIJELOVI ZA TEKUĆE I INVEST. ODRŽAVANJE </t>
  </si>
  <si>
    <t>PEOVICA D.O.O.</t>
  </si>
  <si>
    <t>34614033767 - OMIŠ</t>
  </si>
  <si>
    <t xml:space="preserve">32342-IZNOŠENJE I ODVOZ SMEĆA                                                                                                                                                                          </t>
  </si>
  <si>
    <t>AROMARA D.O.O.</t>
  </si>
  <si>
    <t>68787157980-HARMICA</t>
  </si>
  <si>
    <t>32219-OSTALI MATERIJAL ZA POTREBE REDOVNOG POSLOVANJa</t>
  </si>
  <si>
    <t>32329-OSTALE USLUGE TEK. I INV. ODRŽAVANJA ZA 2/24</t>
  </si>
  <si>
    <t>28567668657-Split</t>
  </si>
  <si>
    <t>EPULOR D.O.O.</t>
  </si>
  <si>
    <t>32389-OSTALE RAČUNALNE USLUGE ZA 2/24</t>
  </si>
  <si>
    <t>32381-RAČUNALNE USLUGE ZA 2/24 I 3/24</t>
  </si>
  <si>
    <t>D.V.D. OMIŠ</t>
  </si>
  <si>
    <t>26187713000 - OMIŠ</t>
  </si>
  <si>
    <t>32329-OSTALE USLUGE TEKUĆEG I INVESTICIJSKOG ODRŽAVANJA ZA 2/23</t>
  </si>
  <si>
    <t>OBRT ZA TRGOVINU LIRA</t>
  </si>
  <si>
    <t>73710835843-OMIŠ</t>
  </si>
  <si>
    <t>Electronic security d.o.o.</t>
  </si>
  <si>
    <t xml:space="preserve"> 03489581187-SPLIT</t>
  </si>
  <si>
    <t>GRAD OMIŠ</t>
  </si>
  <si>
    <t>49299622160-OMIŠ</t>
  </si>
  <si>
    <t>32349-OSTALE KOMUNALNE USLUGE 1-3/24</t>
  </si>
  <si>
    <t>32251-SITNI INVENAR</t>
  </si>
  <si>
    <t>LAZIA D.O.O. ZA USLUGE</t>
  </si>
  <si>
    <t>95567416295-SESVETE</t>
  </si>
  <si>
    <t>OBRT ZA USLUGE ČAGALJ</t>
  </si>
  <si>
    <t>HOTEL IMPERIAL VODICE D.D.</t>
  </si>
  <si>
    <t>6819473304-VODICE</t>
  </si>
  <si>
    <t>N.T.D. VL. LANA ČEČUK</t>
  </si>
  <si>
    <t>98995085077-OMIŠ</t>
  </si>
  <si>
    <t xml:space="preserve">32953-javnobilježničke pristojbe                                                                                                                                                                              </t>
  </si>
  <si>
    <t>DRŽAVNI PRORAČUN REBUPLIKE HRVATSKE</t>
  </si>
  <si>
    <t>32412-Naknade Ostalih troškova ZA 1/24</t>
  </si>
  <si>
    <t>31321 – Doprinosi za obvezno zdravstveno osiguranje ZA PLAĆE ZA 2/24</t>
  </si>
  <si>
    <t>31213-DAROVI ( USKRSNICA 2024. )</t>
  </si>
  <si>
    <t>SŠ " JURE KAŠTELAN " OMIŠ                TRG KRALJA TOMISLAVA 2,           21310 OMIŠ                         OIB:40482871847 IBAN:HR4323400091110698149   Klasa:400-04/24-01/1                                                                UR BROJ:2181-354-10-24-3</t>
  </si>
  <si>
    <t>Sukladno Naputku o okvirnom sadržaju, minimalnom skupu podataka te načinu javne objave informacija o trošenju sredstava na mrežnim stranicama jedinice lokalne i područne (regionalne) samouprave te proračunskih i izvanproračunskih korisnika državnog proračuna i jedinica lokalne i područne (regionalne) samouprave (NN 59/2023), dana 19. 04. 2024. objavljujemo</t>
  </si>
  <si>
    <t>32311-USLUGE TELEFONA ZA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</si>
</sst>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[$€-1];[Red]\-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6" xfId="0" applyFill="1" applyBorder="1" applyAlignment="1">
      <alignment wrapText="1"/>
    </xf>
    <xf numFmtId="16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10"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E51" totalsRowShown="0" headerRowDxfId="9" dataDxfId="1" headerRowBorderDxfId="7" tableBorderDxfId="8" totalsRowBorderDxfId="6">
  <autoFilter ref="A5:E51"/>
  <tableColumns count="5">
    <tableColumn id="1" name="Naziv primatelja sredstava" dataDxfId="5"/>
    <tableColumn id="4" name="OIB i sjedište primatelja" dataDxfId="4"/>
    <tableColumn id="7" name="Ukupan iznos isplate                                 po primatelju ( € )" dataDxfId="0"/>
    <tableColumn id="11" name="Vrsta rashoda-šifra računskog plana" dataDxfId="3"/>
    <tableColumn id="12" name="Isplatitelj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"/>
  <sheetViews>
    <sheetView tabSelected="1" topLeftCell="A40" workbookViewId="0">
      <selection activeCell="C7" sqref="C7"/>
    </sheetView>
  </sheetViews>
  <sheetFormatPr defaultRowHeight="15" x14ac:dyDescent="0.25"/>
  <cols>
    <col min="1" max="1" width="32.85546875" style="6" customWidth="1"/>
    <col min="2" max="2" width="28.42578125" style="6" customWidth="1"/>
    <col min="3" max="3" width="33.42578125" style="10" customWidth="1"/>
    <col min="4" max="4" width="53.7109375" customWidth="1"/>
    <col min="5" max="5" width="33.140625" customWidth="1"/>
    <col min="6" max="28" width="9.140625" style="3"/>
  </cols>
  <sheetData>
    <row r="1" spans="1:28" ht="129" customHeight="1" x14ac:dyDescent="0.25">
      <c r="A1" s="13" t="s">
        <v>106</v>
      </c>
      <c r="E1" s="14"/>
    </row>
    <row r="2" spans="1:28" s="1" customFormat="1" ht="44.25" customHeight="1" x14ac:dyDescent="0.25">
      <c r="A2" s="19" t="s">
        <v>107</v>
      </c>
      <c r="B2" s="19"/>
      <c r="C2" s="19"/>
      <c r="D2" s="19"/>
      <c r="E2" s="1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44.25" customHeight="1" x14ac:dyDescent="0.25">
      <c r="A3" s="12"/>
      <c r="B3" s="12"/>
      <c r="C3" s="27"/>
      <c r="D3" s="12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57.75" customHeight="1" x14ac:dyDescent="0.25">
      <c r="A4" s="18" t="s">
        <v>48</v>
      </c>
      <c r="B4" s="18"/>
      <c r="C4" s="18"/>
      <c r="D4" s="18"/>
      <c r="E4" s="18"/>
    </row>
    <row r="5" spans="1:28" s="2" customFormat="1" ht="65.25" customHeight="1" x14ac:dyDescent="0.25">
      <c r="A5" s="7" t="s">
        <v>0</v>
      </c>
      <c r="B5" s="8" t="s">
        <v>1</v>
      </c>
      <c r="C5" s="11" t="s">
        <v>46</v>
      </c>
      <c r="D5" s="8" t="s">
        <v>2</v>
      </c>
      <c r="E5" s="9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0" customHeight="1" x14ac:dyDescent="0.25">
      <c r="A6" s="15" t="s">
        <v>3</v>
      </c>
      <c r="B6" s="16" t="s">
        <v>3</v>
      </c>
      <c r="C6" s="28">
        <f>196+28</f>
        <v>224</v>
      </c>
      <c r="D6" s="17" t="s">
        <v>17</v>
      </c>
      <c r="E6" s="15" t="s">
        <v>5</v>
      </c>
    </row>
    <row r="7" spans="1:28" ht="30" customHeight="1" x14ac:dyDescent="0.25">
      <c r="A7" s="15" t="s">
        <v>3</v>
      </c>
      <c r="B7" s="16" t="s">
        <v>3</v>
      </c>
      <c r="C7" s="28">
        <f>34+105.98+8+107.712603+44.8+218+300+300+85.65+57.93+42+132.96+30+350+350+350+350+50</f>
        <v>2917.0326030000006</v>
      </c>
      <c r="D7" s="17" t="s">
        <v>52</v>
      </c>
      <c r="E7" s="15" t="s">
        <v>5</v>
      </c>
    </row>
    <row r="8" spans="1:28" ht="30" customHeight="1" x14ac:dyDescent="0.25">
      <c r="A8" s="15" t="s">
        <v>3</v>
      </c>
      <c r="B8" s="16" t="s">
        <v>3</v>
      </c>
      <c r="C8" s="28">
        <v>400</v>
      </c>
      <c r="D8" s="17" t="s">
        <v>13</v>
      </c>
      <c r="E8" s="15" t="s">
        <v>5</v>
      </c>
    </row>
    <row r="9" spans="1:28" ht="30" customHeight="1" x14ac:dyDescent="0.25">
      <c r="A9" s="15" t="s">
        <v>3</v>
      </c>
      <c r="B9" s="16" t="s">
        <v>3</v>
      </c>
      <c r="C9" s="28">
        <v>19.989999999999998</v>
      </c>
      <c r="D9" s="17" t="s">
        <v>93</v>
      </c>
      <c r="E9" s="15" t="s">
        <v>5</v>
      </c>
    </row>
    <row r="10" spans="1:28" ht="30" customHeight="1" x14ac:dyDescent="0.25">
      <c r="A10" s="15" t="s">
        <v>58</v>
      </c>
      <c r="B10" s="16" t="s">
        <v>59</v>
      </c>
      <c r="C10" s="28">
        <v>4499</v>
      </c>
      <c r="D10" s="17" t="s">
        <v>57</v>
      </c>
      <c r="E10" s="15" t="s">
        <v>5</v>
      </c>
    </row>
    <row r="11" spans="1:28" ht="30" customHeight="1" x14ac:dyDescent="0.25">
      <c r="A11" s="15" t="s">
        <v>94</v>
      </c>
      <c r="B11" s="16" t="s">
        <v>95</v>
      </c>
      <c r="C11" s="28">
        <v>140</v>
      </c>
      <c r="D11" s="17" t="s">
        <v>57</v>
      </c>
      <c r="E11" s="15" t="s">
        <v>5</v>
      </c>
    </row>
    <row r="12" spans="1:28" ht="30" customHeight="1" x14ac:dyDescent="0.25">
      <c r="A12" s="15" t="s">
        <v>97</v>
      </c>
      <c r="B12" s="16" t="s">
        <v>98</v>
      </c>
      <c r="C12" s="28">
        <v>51.8</v>
      </c>
      <c r="D12" s="17" t="s">
        <v>57</v>
      </c>
      <c r="E12" s="15" t="s">
        <v>5</v>
      </c>
    </row>
    <row r="13" spans="1:28" ht="30" customHeight="1" x14ac:dyDescent="0.25">
      <c r="A13" s="15" t="s">
        <v>96</v>
      </c>
      <c r="B13" s="16" t="s">
        <v>28</v>
      </c>
      <c r="C13" s="28">
        <v>1250</v>
      </c>
      <c r="D13" s="17" t="s">
        <v>29</v>
      </c>
      <c r="E13" s="15" t="s">
        <v>5</v>
      </c>
    </row>
    <row r="14" spans="1:28" ht="30.75" customHeight="1" x14ac:dyDescent="0.25">
      <c r="A14" s="15" t="s">
        <v>47</v>
      </c>
      <c r="B14" s="16" t="s">
        <v>10</v>
      </c>
      <c r="C14" s="28">
        <v>64.88</v>
      </c>
      <c r="D14" s="17" t="s">
        <v>18</v>
      </c>
      <c r="E14" s="15" t="s">
        <v>5</v>
      </c>
    </row>
    <row r="15" spans="1:28" ht="30.75" customHeight="1" x14ac:dyDescent="0.25">
      <c r="A15" s="15" t="s">
        <v>55</v>
      </c>
      <c r="B15" s="16" t="s">
        <v>56</v>
      </c>
      <c r="C15" s="28">
        <v>14.61</v>
      </c>
      <c r="D15" s="17" t="s">
        <v>20</v>
      </c>
      <c r="E15" s="15" t="s">
        <v>5</v>
      </c>
    </row>
    <row r="16" spans="1:28" ht="30.75" customHeight="1" x14ac:dyDescent="0.25">
      <c r="A16" s="15" t="s">
        <v>61</v>
      </c>
      <c r="B16" s="16" t="s">
        <v>62</v>
      </c>
      <c r="C16" s="28">
        <v>200.61</v>
      </c>
      <c r="D16" s="17" t="s">
        <v>63</v>
      </c>
      <c r="E16" s="15" t="s">
        <v>5</v>
      </c>
    </row>
    <row r="17" spans="1:5" ht="30.75" customHeight="1" x14ac:dyDescent="0.25">
      <c r="A17" s="15" t="s">
        <v>64</v>
      </c>
      <c r="B17" s="16" t="s">
        <v>65</v>
      </c>
      <c r="C17" s="28">
        <f>9.06+20.26+37.64+4.22+44.15+44.13+0.8</f>
        <v>160.26000000000002</v>
      </c>
      <c r="D17" s="17" t="s">
        <v>20</v>
      </c>
      <c r="E17" s="15" t="s">
        <v>5</v>
      </c>
    </row>
    <row r="18" spans="1:5" ht="30" customHeight="1" x14ac:dyDescent="0.25">
      <c r="A18" s="15" t="s">
        <v>19</v>
      </c>
      <c r="B18" s="16" t="s">
        <v>21</v>
      </c>
      <c r="C18" s="28">
        <v>35.049999999999997</v>
      </c>
      <c r="D18" s="17" t="s">
        <v>20</v>
      </c>
      <c r="E18" s="15" t="s">
        <v>5</v>
      </c>
    </row>
    <row r="19" spans="1:5" ht="30" customHeight="1" x14ac:dyDescent="0.25">
      <c r="A19" s="15" t="s">
        <v>22</v>
      </c>
      <c r="B19" s="16" t="s">
        <v>21</v>
      </c>
      <c r="C19" s="28">
        <v>385.49</v>
      </c>
      <c r="D19" s="17" t="s">
        <v>20</v>
      </c>
      <c r="E19" s="15" t="s">
        <v>5</v>
      </c>
    </row>
    <row r="20" spans="1:5" ht="30" customHeight="1" x14ac:dyDescent="0.25">
      <c r="A20" s="15" t="s">
        <v>75</v>
      </c>
      <c r="B20" s="16" t="s">
        <v>76</v>
      </c>
      <c r="C20" s="28">
        <v>66.8</v>
      </c>
      <c r="D20" s="17" t="s">
        <v>77</v>
      </c>
      <c r="E20" s="15"/>
    </row>
    <row r="21" spans="1:5" ht="30" customHeight="1" x14ac:dyDescent="0.25">
      <c r="A21" s="20" t="s">
        <v>83</v>
      </c>
      <c r="B21" s="21" t="s">
        <v>84</v>
      </c>
      <c r="C21" s="25">
        <v>106.18</v>
      </c>
      <c r="D21" s="23" t="s">
        <v>85</v>
      </c>
      <c r="E21" s="24" t="s">
        <v>5</v>
      </c>
    </row>
    <row r="22" spans="1:5" ht="30" customHeight="1" x14ac:dyDescent="0.25">
      <c r="A22" s="15" t="s">
        <v>86</v>
      </c>
      <c r="B22" s="16" t="s">
        <v>87</v>
      </c>
      <c r="C22" s="28">
        <v>46</v>
      </c>
      <c r="D22" s="23" t="s">
        <v>71</v>
      </c>
      <c r="E22" s="24" t="s">
        <v>5</v>
      </c>
    </row>
    <row r="23" spans="1:5" ht="30" customHeight="1" x14ac:dyDescent="0.25">
      <c r="A23" s="15" t="s">
        <v>88</v>
      </c>
      <c r="B23" s="16" t="s">
        <v>89</v>
      </c>
      <c r="C23" s="28">
        <v>177.5</v>
      </c>
      <c r="D23" s="17" t="s">
        <v>78</v>
      </c>
      <c r="E23" s="15" t="s">
        <v>5</v>
      </c>
    </row>
    <row r="24" spans="1:5" ht="30" customHeight="1" x14ac:dyDescent="0.25">
      <c r="A24" s="15" t="s">
        <v>90</v>
      </c>
      <c r="B24" s="16" t="s">
        <v>91</v>
      </c>
      <c r="C24" s="28">
        <f>26.19+151.05</f>
        <v>177.24</v>
      </c>
      <c r="D24" s="17" t="s">
        <v>92</v>
      </c>
      <c r="E24" s="15" t="s">
        <v>5</v>
      </c>
    </row>
    <row r="25" spans="1:5" ht="30" customHeight="1" x14ac:dyDescent="0.25">
      <c r="A25" s="15" t="s">
        <v>102</v>
      </c>
      <c r="B25" s="16"/>
      <c r="C25" s="28">
        <f>80.88+53.08</f>
        <v>133.95999999999998</v>
      </c>
      <c r="D25" s="26" t="s">
        <v>101</v>
      </c>
      <c r="E25" s="15" t="s">
        <v>5</v>
      </c>
    </row>
    <row r="26" spans="1:5" ht="30" customHeight="1" x14ac:dyDescent="0.25">
      <c r="A26" s="15" t="s">
        <v>25</v>
      </c>
      <c r="B26" s="16" t="s">
        <v>3</v>
      </c>
      <c r="C26" s="28">
        <v>2625.21</v>
      </c>
      <c r="D26" s="17" t="s">
        <v>50</v>
      </c>
      <c r="E26" s="15" t="s">
        <v>5</v>
      </c>
    </row>
    <row r="27" spans="1:5" ht="30" customHeight="1" x14ac:dyDescent="0.25">
      <c r="A27" s="15" t="s">
        <v>80</v>
      </c>
      <c r="B27" s="16" t="s">
        <v>79</v>
      </c>
      <c r="C27" s="28">
        <v>35</v>
      </c>
      <c r="D27" s="17" t="s">
        <v>30</v>
      </c>
      <c r="E27" s="15" t="s">
        <v>5</v>
      </c>
    </row>
    <row r="28" spans="1:5" ht="30" customHeight="1" x14ac:dyDescent="0.25">
      <c r="A28" s="15" t="s">
        <v>25</v>
      </c>
      <c r="B28" s="16" t="s">
        <v>3</v>
      </c>
      <c r="C28" s="28">
        <v>375.38</v>
      </c>
      <c r="D28" s="17" t="s">
        <v>103</v>
      </c>
      <c r="E28" s="15" t="s">
        <v>5</v>
      </c>
    </row>
    <row r="29" spans="1:5" ht="30" customHeight="1" x14ac:dyDescent="0.25">
      <c r="A29" s="15" t="s">
        <v>26</v>
      </c>
      <c r="B29" s="16" t="s">
        <v>24</v>
      </c>
      <c r="C29" s="28">
        <v>74.83</v>
      </c>
      <c r="D29" s="17" t="s">
        <v>49</v>
      </c>
      <c r="E29" s="15" t="s">
        <v>5</v>
      </c>
    </row>
    <row r="30" spans="1:5" ht="30" customHeight="1" x14ac:dyDescent="0.25">
      <c r="A30" s="15" t="s">
        <v>3</v>
      </c>
      <c r="B30" s="16" t="s">
        <v>3</v>
      </c>
      <c r="C30" s="28">
        <v>1317.98</v>
      </c>
      <c r="D30" s="17" t="s">
        <v>27</v>
      </c>
      <c r="E30" s="15" t="s">
        <v>5</v>
      </c>
    </row>
    <row r="31" spans="1:5" ht="30" customHeight="1" x14ac:dyDescent="0.25">
      <c r="A31" s="15" t="s">
        <v>25</v>
      </c>
      <c r="B31" s="16" t="s">
        <v>3</v>
      </c>
      <c r="C31" s="28">
        <v>209.5</v>
      </c>
      <c r="D31" s="17" t="s">
        <v>53</v>
      </c>
      <c r="E31" s="15" t="s">
        <v>5</v>
      </c>
    </row>
    <row r="32" spans="1:5" ht="30" customHeight="1" x14ac:dyDescent="0.25">
      <c r="A32" s="15" t="s">
        <v>25</v>
      </c>
      <c r="B32" s="16" t="s">
        <v>3</v>
      </c>
      <c r="C32" s="28">
        <v>1128.1500000000001</v>
      </c>
      <c r="D32" s="17" t="s">
        <v>54</v>
      </c>
      <c r="E32" s="15" t="s">
        <v>5</v>
      </c>
    </row>
    <row r="33" spans="1:28" ht="30" customHeight="1" x14ac:dyDescent="0.25">
      <c r="A33" s="15" t="s">
        <v>11</v>
      </c>
      <c r="B33" s="16" t="s">
        <v>12</v>
      </c>
      <c r="C33" s="28">
        <v>16.18</v>
      </c>
      <c r="D33" s="17" t="s">
        <v>23</v>
      </c>
      <c r="E33" s="15" t="s">
        <v>5</v>
      </c>
    </row>
    <row r="34" spans="1:28" ht="30" customHeight="1" x14ac:dyDescent="0.25">
      <c r="A34" s="15" t="s">
        <v>11</v>
      </c>
      <c r="B34" s="16" t="s">
        <v>12</v>
      </c>
      <c r="C34" s="28">
        <v>1.66</v>
      </c>
      <c r="D34" s="17" t="s">
        <v>81</v>
      </c>
      <c r="E34" s="15" t="s">
        <v>5</v>
      </c>
    </row>
    <row r="35" spans="1:28" ht="30" customHeight="1" x14ac:dyDescent="0.25">
      <c r="A35" s="15" t="s">
        <v>8</v>
      </c>
      <c r="B35" s="16" t="s">
        <v>9</v>
      </c>
      <c r="C35" s="28">
        <v>64.5</v>
      </c>
      <c r="D35" s="17" t="s">
        <v>108</v>
      </c>
      <c r="E35" s="15" t="s">
        <v>5</v>
      </c>
    </row>
    <row r="36" spans="1:28" ht="30" customHeight="1" x14ac:dyDescent="0.25">
      <c r="A36" s="15" t="s">
        <v>99</v>
      </c>
      <c r="B36" s="16" t="s">
        <v>100</v>
      </c>
      <c r="C36" s="28">
        <v>249</v>
      </c>
      <c r="D36" s="17" t="s">
        <v>23</v>
      </c>
      <c r="E36" s="15" t="s">
        <v>5</v>
      </c>
    </row>
    <row r="37" spans="1:28" ht="30" customHeight="1" x14ac:dyDescent="0.25">
      <c r="A37" s="15" t="s">
        <v>31</v>
      </c>
      <c r="B37" s="16" t="s">
        <v>32</v>
      </c>
      <c r="C37" s="28">
        <f>320.63+33.18+33.18</f>
        <v>386.99</v>
      </c>
      <c r="D37" s="17" t="s">
        <v>78</v>
      </c>
      <c r="E37" s="15" t="s">
        <v>5</v>
      </c>
    </row>
    <row r="38" spans="1:28" ht="30" customHeight="1" x14ac:dyDescent="0.25">
      <c r="A38" s="15" t="s">
        <v>33</v>
      </c>
      <c r="B38" s="16" t="s">
        <v>34</v>
      </c>
      <c r="C38" s="28">
        <f>92.9+92.9</f>
        <v>185.8</v>
      </c>
      <c r="D38" s="17" t="s">
        <v>82</v>
      </c>
      <c r="E38" s="15" t="s">
        <v>5</v>
      </c>
    </row>
    <row r="39" spans="1:28" ht="30" customHeight="1" x14ac:dyDescent="0.25">
      <c r="A39" s="15" t="s">
        <v>67</v>
      </c>
      <c r="B39" s="16" t="s">
        <v>68</v>
      </c>
      <c r="C39" s="28">
        <v>165.9</v>
      </c>
      <c r="D39" s="17" t="s">
        <v>66</v>
      </c>
      <c r="E39" s="15" t="s">
        <v>5</v>
      </c>
    </row>
    <row r="40" spans="1:28" ht="32.25" customHeight="1" x14ac:dyDescent="0.25">
      <c r="A40" s="15" t="s">
        <v>35</v>
      </c>
      <c r="B40" s="16" t="s">
        <v>36</v>
      </c>
      <c r="C40" s="28">
        <v>66.36</v>
      </c>
      <c r="D40" s="17" t="s">
        <v>66</v>
      </c>
      <c r="E40" s="15" t="s">
        <v>5</v>
      </c>
    </row>
    <row r="41" spans="1:28" ht="30" customHeight="1" x14ac:dyDescent="0.25">
      <c r="A41" s="15" t="s">
        <v>37</v>
      </c>
      <c r="B41" s="16" t="s">
        <v>38</v>
      </c>
      <c r="C41" s="28">
        <v>132.63999999999999</v>
      </c>
      <c r="D41" s="17" t="s">
        <v>66</v>
      </c>
      <c r="E41" s="15" t="s">
        <v>5</v>
      </c>
    </row>
    <row r="42" spans="1:28" ht="30" customHeight="1" x14ac:dyDescent="0.25">
      <c r="A42" s="15" t="s">
        <v>67</v>
      </c>
      <c r="B42" s="16" t="s">
        <v>68</v>
      </c>
      <c r="C42" s="28">
        <f>362.2+165.9</f>
        <v>528.1</v>
      </c>
      <c r="D42" s="17" t="s">
        <v>45</v>
      </c>
      <c r="E42" s="15" t="s">
        <v>5</v>
      </c>
    </row>
    <row r="43" spans="1:28" s="6" customFormat="1" ht="30" customHeight="1" x14ac:dyDescent="0.25">
      <c r="A43" s="15" t="s">
        <v>39</v>
      </c>
      <c r="B43" s="16" t="s">
        <v>40</v>
      </c>
      <c r="C43" s="28">
        <f>391.25+367.5</f>
        <v>758.75</v>
      </c>
      <c r="D43" s="17" t="s">
        <v>41</v>
      </c>
      <c r="E43" s="15" t="s">
        <v>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30" customHeight="1" x14ac:dyDescent="0.25">
      <c r="A44" s="20" t="s">
        <v>69</v>
      </c>
      <c r="B44" s="21" t="s">
        <v>70</v>
      </c>
      <c r="C44" s="22">
        <f>107.84+34.04</f>
        <v>141.88</v>
      </c>
      <c r="D44" s="23" t="s">
        <v>71</v>
      </c>
      <c r="E44" s="24" t="s">
        <v>5</v>
      </c>
    </row>
    <row r="45" spans="1:28" ht="30" customHeight="1" x14ac:dyDescent="0.25">
      <c r="A45" s="15" t="s">
        <v>42</v>
      </c>
      <c r="B45" s="16" t="s">
        <v>43</v>
      </c>
      <c r="C45" s="28">
        <v>212</v>
      </c>
      <c r="D45" s="17" t="s">
        <v>44</v>
      </c>
      <c r="E45" s="15" t="s">
        <v>5</v>
      </c>
    </row>
    <row r="46" spans="1:28" ht="30" customHeight="1" x14ac:dyDescent="0.25">
      <c r="A46" s="20" t="s">
        <v>72</v>
      </c>
      <c r="B46" s="21" t="s">
        <v>73</v>
      </c>
      <c r="C46" s="25">
        <v>141.71</v>
      </c>
      <c r="D46" s="26" t="s">
        <v>74</v>
      </c>
      <c r="E46" s="24" t="s">
        <v>5</v>
      </c>
    </row>
    <row r="47" spans="1:28" ht="30" customHeight="1" x14ac:dyDescent="0.25">
      <c r="A47" s="15" t="s">
        <v>6</v>
      </c>
      <c r="B47" s="16" t="s">
        <v>7</v>
      </c>
      <c r="C47" s="28">
        <v>798.6</v>
      </c>
      <c r="D47" s="17" t="s">
        <v>60</v>
      </c>
      <c r="E47" s="15" t="s">
        <v>5</v>
      </c>
    </row>
    <row r="48" spans="1:28" ht="30" customHeight="1" x14ac:dyDescent="0.25">
      <c r="A48" s="15" t="s">
        <v>3</v>
      </c>
      <c r="B48" s="16" t="s">
        <v>3</v>
      </c>
      <c r="C48" s="28">
        <v>100</v>
      </c>
      <c r="D48" s="17" t="s">
        <v>105</v>
      </c>
      <c r="E48" s="15" t="s">
        <v>5</v>
      </c>
    </row>
    <row r="49" spans="1:5" ht="30" customHeight="1" x14ac:dyDescent="0.25">
      <c r="A49" s="15" t="s">
        <v>16</v>
      </c>
      <c r="B49" s="16" t="s">
        <v>14</v>
      </c>
      <c r="C49" s="29">
        <v>115996.56</v>
      </c>
      <c r="D49" s="17" t="s">
        <v>51</v>
      </c>
      <c r="E49" s="15" t="s">
        <v>15</v>
      </c>
    </row>
    <row r="50" spans="1:5" ht="30" customHeight="1" x14ac:dyDescent="0.25">
      <c r="A50" s="15" t="s">
        <v>16</v>
      </c>
      <c r="B50" s="16" t="s">
        <v>14</v>
      </c>
      <c r="C50" s="29">
        <v>19139.46</v>
      </c>
      <c r="D50" s="17" t="s">
        <v>104</v>
      </c>
      <c r="E50" s="15" t="s">
        <v>15</v>
      </c>
    </row>
    <row r="51" spans="1:5" ht="30" customHeight="1" x14ac:dyDescent="0.25">
      <c r="A51" s="15" t="s">
        <v>16</v>
      </c>
      <c r="B51" s="16" t="s">
        <v>14</v>
      </c>
      <c r="C51" s="28">
        <v>6400</v>
      </c>
      <c r="D51" s="17" t="s">
        <v>105</v>
      </c>
      <c r="E51" s="15" t="s">
        <v>15</v>
      </c>
    </row>
    <row r="52" spans="1:5" ht="30" customHeight="1" x14ac:dyDescent="0.25"/>
    <row r="53" spans="1:5" ht="30" customHeight="1" x14ac:dyDescent="0.25"/>
    <row r="54" spans="1:5" ht="30" customHeight="1" x14ac:dyDescent="0.25"/>
    <row r="55" spans="1:5" ht="30" customHeight="1" x14ac:dyDescent="0.25"/>
    <row r="56" spans="1:5" ht="30" customHeight="1" x14ac:dyDescent="0.25"/>
    <row r="57" spans="1:5" ht="30" customHeight="1" x14ac:dyDescent="0.25"/>
    <row r="58" spans="1:5" ht="30" customHeight="1" x14ac:dyDescent="0.25"/>
    <row r="59" spans="1:5" ht="30" customHeight="1" x14ac:dyDescent="0.25"/>
    <row r="60" spans="1:5" ht="30" customHeight="1" x14ac:dyDescent="0.25"/>
    <row r="61" spans="1:5" ht="30" customHeight="1" x14ac:dyDescent="0.25"/>
    <row r="62" spans="1:5" ht="30" customHeight="1" x14ac:dyDescent="0.25"/>
    <row r="63" spans="1:5" ht="30" customHeight="1" x14ac:dyDescent="0.25"/>
    <row r="64" spans="1:5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</sheetData>
  <mergeCells count="2">
    <mergeCell ref="A4:E4"/>
    <mergeCell ref="A2:E2"/>
  </mergeCell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2024-02-16T13:39:56Z</cp:lastPrinted>
  <dcterms:created xsi:type="dcterms:W3CDTF">2024-02-16T08:35:33Z</dcterms:created>
  <dcterms:modified xsi:type="dcterms:W3CDTF">2024-04-19T08:50:55Z</dcterms:modified>
</cp:coreProperties>
</file>